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9-2020 Edition\4. Students\Ready for web - august 2019\"/>
    </mc:Choice>
  </mc:AlternateContent>
  <bookViews>
    <workbookView xWindow="720" yWindow="390" windowWidth="27555" windowHeight="12315"/>
  </bookViews>
  <sheets>
    <sheet name="4.9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B103" i="1" l="1"/>
  <c r="D103" i="1"/>
  <c r="D102" i="1"/>
  <c r="D101" i="1"/>
  <c r="D100" i="1"/>
  <c r="D99" i="1"/>
  <c r="D98" i="1"/>
  <c r="D97" i="1"/>
  <c r="D96" i="1"/>
  <c r="D95" i="1"/>
  <c r="D94" i="1"/>
  <c r="D93" i="1"/>
  <c r="D92" i="1"/>
  <c r="B90" i="1"/>
  <c r="D90" i="1"/>
  <c r="D89" i="1"/>
  <c r="D88" i="1"/>
  <c r="D87" i="1"/>
  <c r="D86" i="1"/>
  <c r="D85" i="1"/>
  <c r="D84" i="1"/>
  <c r="D83" i="1"/>
  <c r="D82" i="1"/>
  <c r="D81" i="1"/>
  <c r="D80" i="1"/>
  <c r="B78" i="1"/>
  <c r="D78" i="1"/>
  <c r="D77" i="1"/>
  <c r="D76" i="1"/>
  <c r="D75" i="1"/>
  <c r="D73" i="1"/>
  <c r="D72" i="1"/>
  <c r="D71" i="1"/>
  <c r="D70" i="1"/>
  <c r="D69" i="1"/>
  <c r="B67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B44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B26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<sst xmlns="http://schemas.openxmlformats.org/spreadsheetml/2006/main" count="109" uniqueCount="103">
  <si>
    <t>2015-2016</t>
  </si>
  <si>
    <t>McGill University</t>
  </si>
  <si>
    <t>FTE Students/Étudiants ETP</t>
  </si>
  <si>
    <t>Institution / Établissement</t>
  </si>
  <si>
    <t>University of Prince Edward Island</t>
  </si>
  <si>
    <t>Atlantic School of Theology</t>
  </si>
  <si>
    <t>Cape Breton University</t>
  </si>
  <si>
    <t>Dalhousie University</t>
  </si>
  <si>
    <t>University of King's College</t>
  </si>
  <si>
    <t>Mount St. Vincent University</t>
  </si>
  <si>
    <t>NSCAD University</t>
  </si>
  <si>
    <t>Saint Mary's University</t>
  </si>
  <si>
    <t>Mount Allison University</t>
  </si>
  <si>
    <t>St. Thomas University</t>
  </si>
  <si>
    <t>Bishop's University</t>
  </si>
  <si>
    <t>Université de Montréal</t>
  </si>
  <si>
    <t>Université Laval</t>
  </si>
  <si>
    <t>Université de Sherbrooke</t>
  </si>
  <si>
    <t>Concordia University</t>
  </si>
  <si>
    <t>Université du Québec à Chicoutimi</t>
  </si>
  <si>
    <t>Université du Québec à Montréal</t>
  </si>
  <si>
    <t>Université du Québec en Abitibi-Témiscamingue</t>
  </si>
  <si>
    <t>Université du Québec à Trois-Rivières</t>
  </si>
  <si>
    <t>Université du Québec en Outaouais</t>
  </si>
  <si>
    <t>Institut national de la recherche scientifique</t>
  </si>
  <si>
    <t>Université du Québec à Rimouski</t>
  </si>
  <si>
    <t>École de technologie supérieure</t>
  </si>
  <si>
    <t>Télé-université</t>
  </si>
  <si>
    <t>Brock University</t>
  </si>
  <si>
    <t>Carleton University</t>
  </si>
  <si>
    <t>University of Guelph</t>
  </si>
  <si>
    <t>Lakehead University</t>
  </si>
  <si>
    <t>McMaster University</t>
  </si>
  <si>
    <t>Nipissing University</t>
  </si>
  <si>
    <t>Queen's University</t>
  </si>
  <si>
    <t>Ryerson University</t>
  </si>
  <si>
    <t>University of Toronto</t>
  </si>
  <si>
    <t>Trent University</t>
  </si>
  <si>
    <t>University of Waterloo</t>
  </si>
  <si>
    <t>University of Western Ontario</t>
  </si>
  <si>
    <t>Wilfrid Laurier University</t>
  </si>
  <si>
    <t>University of Windsor</t>
  </si>
  <si>
    <t>York University</t>
  </si>
  <si>
    <t>OCAD University</t>
  </si>
  <si>
    <t>University of Ontario Institute of Technology (UOIT)</t>
  </si>
  <si>
    <t>Algoma University</t>
  </si>
  <si>
    <t>Brandon University</t>
  </si>
  <si>
    <t>Booth University College</t>
  </si>
  <si>
    <t>University of Manitoba</t>
  </si>
  <si>
    <t>Steinbach Bible College</t>
  </si>
  <si>
    <t>University of Alberta</t>
  </si>
  <si>
    <t>Athabasca University</t>
  </si>
  <si>
    <t>University of Calgary</t>
  </si>
  <si>
    <t>Burman University</t>
  </si>
  <si>
    <t>Concordia University of Edmonton</t>
  </si>
  <si>
    <t>University of Lethbridge</t>
  </si>
  <si>
    <t>The King's University</t>
  </si>
  <si>
    <t>Ambrose University</t>
  </si>
  <si>
    <t>Grant McEwan University</t>
  </si>
  <si>
    <t>Mount Royal University</t>
  </si>
  <si>
    <t>University of British Columbia</t>
  </si>
  <si>
    <t>Royal Roads University</t>
  </si>
  <si>
    <t>Simon Fraser University</t>
  </si>
  <si>
    <t>University of Victoria</t>
  </si>
  <si>
    <t>Capilano University</t>
  </si>
  <si>
    <t>Vancouver Island University</t>
  </si>
  <si>
    <t>Emily Carr University of Art and Design</t>
  </si>
  <si>
    <t>Kwantlen Polytechnic University</t>
  </si>
  <si>
    <t>University of the Fraser Valley</t>
  </si>
  <si>
    <t>University FTE Enrolment by Institution</t>
  </si>
  <si>
    <t>Effectif ETP universitaire par établissement</t>
  </si>
  <si>
    <t>Université d'Ottawa / University of Ottawa</t>
  </si>
  <si>
    <t>FTE Enrolment / Effectif  ETP</t>
  </si>
  <si>
    <t xml:space="preserve">University of Saskatchewan </t>
  </si>
  <si>
    <t xml:space="preserve">Memorial University of Newfoundland </t>
  </si>
  <si>
    <t xml:space="preserve">University of Regina </t>
  </si>
  <si>
    <t xml:space="preserve">Thompson Rivers University </t>
  </si>
  <si>
    <t>University of New Brunswick</t>
  </si>
  <si>
    <t xml:space="preserve">University of Winnipeg </t>
  </si>
  <si>
    <t xml:space="preserve">Université de Moncton </t>
  </si>
  <si>
    <t xml:space="preserve">St. Francis Xavier University </t>
  </si>
  <si>
    <t xml:space="preserve">Acadia University </t>
  </si>
  <si>
    <t xml:space="preserve">University of Northern British Columbia </t>
  </si>
  <si>
    <t>Université du Québec, École nationale d'administration publique</t>
  </si>
  <si>
    <t xml:space="preserve">Canadian Mennonite University </t>
  </si>
  <si>
    <t xml:space="preserve">Université Sainte-Anne </t>
  </si>
  <si>
    <t>Northern Ontario School of Medicine</t>
  </si>
  <si>
    <t>Total</t>
  </si>
  <si>
    <t>Atlantic Provinces / Provinces de l'Atlantique</t>
  </si>
  <si>
    <t>Ontario</t>
  </si>
  <si>
    <t>Saskatchewan / Manitoba</t>
  </si>
  <si>
    <t>Alberta</t>
  </si>
  <si>
    <t>British Columbia / Columbie-Brittanique</t>
  </si>
  <si>
    <t>Quebec / Québec</t>
  </si>
  <si>
    <t>Providence University College and Seminary</t>
  </si>
  <si>
    <t xml:space="preserve">Statistics Canada, Centre for Education Statistics, PSIS  </t>
  </si>
  <si>
    <t>Statistique Canada, Centre de la statistique de l’éducation, SIEP</t>
  </si>
  <si>
    <t>Laurentian University / Université Laurentienne</t>
  </si>
  <si>
    <t>% Change 2015-2016 to 
2016-2017 / 
% de changement 2015-2016 à 
2016-2017</t>
  </si>
  <si>
    <t>2016-2017</t>
  </si>
  <si>
    <t>-</t>
  </si>
  <si>
    <t>--</t>
  </si>
  <si>
    <t>Updated August 1, 2019 / Actualisé le 1 août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</si>
</sst>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2" applyNumberFormat="1" applyFont="1"/>
    <xf numFmtId="0" fontId="4" fillId="0" borderId="0" xfId="0" applyFont="1"/>
    <xf numFmtId="0" fontId="3" fillId="0" borderId="0" xfId="0" applyFont="1" applyAlignment="1">
      <alignment horizontal="right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165" fontId="3" fillId="0" borderId="0" xfId="2" applyNumberFormat="1" applyFont="1"/>
    <xf numFmtId="0" fontId="8" fillId="0" borderId="0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0" fillId="0" borderId="0" xfId="0" applyNumberFormat="1"/>
    <xf numFmtId="166" fontId="9" fillId="0" borderId="0" xfId="0" applyNumberFormat="1" applyFont="1"/>
    <xf numFmtId="166" fontId="0" fillId="0" borderId="0" xfId="0" quotePrefix="1" applyNumberFormat="1" applyAlignment="1">
      <alignment horizontal="right"/>
    </xf>
    <xf numFmtId="165" fontId="2" fillId="0" borderId="0" xfId="2" quotePrefix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104775</xdr:rowOff>
    </xdr:from>
    <xdr:to>
      <xdr:col>4</xdr:col>
      <xdr:colOff>4575</xdr:colOff>
      <xdr:row>2</xdr:row>
      <xdr:rowOff>225</xdr:rowOff>
    </xdr:to>
    <xdr:pic>
      <xdr:nvPicPr>
        <xdr:cNvPr id="2" name="Picture 1" descr="AlmanacLogoRGB.tif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04775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9525</xdr:rowOff>
    </xdr:from>
    <xdr:to>
      <xdr:col>0</xdr:col>
      <xdr:colOff>558616</xdr:colOff>
      <xdr:row>2</xdr:row>
      <xdr:rowOff>9581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00025"/>
          <a:ext cx="501466" cy="40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A109" sqref="A109"/>
    </sheetView>
  </sheetViews>
  <sheetFormatPr defaultRowHeight="15" x14ac:dyDescent="0.25"/>
  <cols>
    <col min="1" max="1" width="52" customWidth="1"/>
    <col min="2" max="2" width="26.7109375" customWidth="1"/>
    <col min="3" max="3" width="26.140625" customWidth="1"/>
    <col min="4" max="4" width="33" customWidth="1"/>
  </cols>
  <sheetData>
    <row r="1" spans="1:4" ht="15" customHeight="1" x14ac:dyDescent="0.25"/>
    <row r="2" spans="1:4" ht="32.1" customHeight="1" x14ac:dyDescent="0.25"/>
    <row r="3" spans="1:4" s="15" customFormat="1" ht="21.95" customHeight="1" x14ac:dyDescent="0.25">
      <c r="A3" s="14" t="s">
        <v>69</v>
      </c>
    </row>
    <row r="4" spans="1:4" s="15" customFormat="1" ht="21.95" customHeight="1" x14ac:dyDescent="0.25">
      <c r="A4" s="14" t="s">
        <v>70</v>
      </c>
    </row>
    <row r="5" spans="1:4" ht="15" customHeight="1" x14ac:dyDescent="0.35">
      <c r="A5" s="4"/>
    </row>
    <row r="6" spans="1:4" ht="15" customHeight="1" x14ac:dyDescent="0.25">
      <c r="A6" s="13" t="s">
        <v>3</v>
      </c>
      <c r="B6" s="17" t="s">
        <v>72</v>
      </c>
      <c r="C6" s="17"/>
      <c r="D6" s="20" t="s">
        <v>98</v>
      </c>
    </row>
    <row r="7" spans="1:4" x14ac:dyDescent="0.25">
      <c r="A7" s="1"/>
      <c r="B7" s="5" t="s">
        <v>2</v>
      </c>
      <c r="C7" s="5" t="s">
        <v>2</v>
      </c>
      <c r="D7" s="20"/>
    </row>
    <row r="8" spans="1:4" ht="21" customHeight="1" x14ac:dyDescent="0.25">
      <c r="B8" s="7" t="s">
        <v>0</v>
      </c>
      <c r="C8" s="7" t="s">
        <v>99</v>
      </c>
      <c r="D8" s="21"/>
    </row>
    <row r="9" spans="1:4" ht="15" customHeight="1" x14ac:dyDescent="0.25">
      <c r="A9" s="18" t="s">
        <v>88</v>
      </c>
      <c r="B9" s="18"/>
      <c r="C9" s="18"/>
      <c r="D9" s="18"/>
    </row>
    <row r="10" spans="1:4" x14ac:dyDescent="0.25">
      <c r="A10" s="1" t="s">
        <v>7</v>
      </c>
      <c r="B10" s="2">
        <v>16641.857142857141</v>
      </c>
      <c r="C10" s="22">
        <v>16388.142857142859</v>
      </c>
      <c r="D10" s="3">
        <f>(C10-B10)/B10</f>
        <v>-1.5245551234837959E-2</v>
      </c>
    </row>
    <row r="11" spans="1:4" x14ac:dyDescent="0.25">
      <c r="A11" s="1" t="s">
        <v>74</v>
      </c>
      <c r="B11" s="2">
        <v>15445.285714285714</v>
      </c>
      <c r="C11" s="22">
        <v>15506.571428571429</v>
      </c>
      <c r="D11" s="3">
        <f t="shared" ref="D11:D26" si="0">(C11-B11)/B11</f>
        <v>3.9679236382808352E-3</v>
      </c>
    </row>
    <row r="12" spans="1:4" x14ac:dyDescent="0.25">
      <c r="A12" s="1" t="s">
        <v>77</v>
      </c>
      <c r="B12" s="2">
        <v>8962.2857142857138</v>
      </c>
      <c r="C12" s="22">
        <v>8781.4285714285706</v>
      </c>
      <c r="D12" s="3">
        <f t="shared" si="0"/>
        <v>-2.0179801071155346E-2</v>
      </c>
    </row>
    <row r="13" spans="1:4" x14ac:dyDescent="0.25">
      <c r="A13" s="1" t="s">
        <v>11</v>
      </c>
      <c r="B13" s="2">
        <v>6205.2857142857147</v>
      </c>
      <c r="C13" s="22">
        <v>6408.4285714285716</v>
      </c>
      <c r="D13" s="3">
        <f t="shared" si="0"/>
        <v>3.2737067477035663E-2</v>
      </c>
    </row>
    <row r="14" spans="1:4" x14ac:dyDescent="0.25">
      <c r="A14" s="1" t="s">
        <v>79</v>
      </c>
      <c r="B14" s="2">
        <v>4514.1428571428569</v>
      </c>
      <c r="C14" s="22">
        <v>4353</v>
      </c>
      <c r="D14" s="3">
        <f t="shared" si="0"/>
        <v>-3.569733219405672E-2</v>
      </c>
    </row>
    <row r="15" spans="1:4" x14ac:dyDescent="0.25">
      <c r="A15" s="1" t="s">
        <v>80</v>
      </c>
      <c r="B15" s="2">
        <v>4242.8571428571431</v>
      </c>
      <c r="C15" s="22">
        <v>4290.4285714285716</v>
      </c>
      <c r="D15" s="3">
        <f t="shared" si="0"/>
        <v>1.121212121212118E-2</v>
      </c>
    </row>
    <row r="16" spans="1:4" x14ac:dyDescent="0.25">
      <c r="A16" s="1" t="s">
        <v>4</v>
      </c>
      <c r="B16" s="2">
        <v>3804.8571428571427</v>
      </c>
      <c r="C16" s="22">
        <v>3864.8571428571427</v>
      </c>
      <c r="D16" s="3">
        <f t="shared" si="0"/>
        <v>1.5769317413831946E-2</v>
      </c>
    </row>
    <row r="17" spans="1:4" x14ac:dyDescent="0.25">
      <c r="A17" s="1" t="s">
        <v>81</v>
      </c>
      <c r="B17" s="2">
        <v>3719.5714285714284</v>
      </c>
      <c r="C17" s="22">
        <v>3834.8571428571427</v>
      </c>
      <c r="D17" s="3">
        <f t="shared" si="0"/>
        <v>3.0994354188270522E-2</v>
      </c>
    </row>
    <row r="18" spans="1:4" x14ac:dyDescent="0.25">
      <c r="A18" s="1" t="s">
        <v>9</v>
      </c>
      <c r="B18" s="2">
        <v>2721.8571428571427</v>
      </c>
      <c r="C18" s="22">
        <v>2645.1428571428573</v>
      </c>
      <c r="D18" s="3">
        <f t="shared" si="0"/>
        <v>-2.8184537868052133E-2</v>
      </c>
    </row>
    <row r="19" spans="1:4" x14ac:dyDescent="0.25">
      <c r="A19" s="1" t="s">
        <v>6</v>
      </c>
      <c r="B19" s="2">
        <v>2594.1428571428573</v>
      </c>
      <c r="C19" s="22">
        <v>2496.4285714285716</v>
      </c>
      <c r="D19" s="3">
        <f t="shared" si="0"/>
        <v>-3.7667272426895777E-2</v>
      </c>
    </row>
    <row r="20" spans="1:4" x14ac:dyDescent="0.25">
      <c r="A20" s="1" t="s">
        <v>12</v>
      </c>
      <c r="B20" s="2">
        <v>2292.4285714285716</v>
      </c>
      <c r="C20" s="22">
        <v>2215.7142857142858</v>
      </c>
      <c r="D20" s="3">
        <f t="shared" si="0"/>
        <v>-3.3464198915685202E-2</v>
      </c>
    </row>
    <row r="21" spans="1:4" x14ac:dyDescent="0.25">
      <c r="A21" s="1" t="s">
        <v>13</v>
      </c>
      <c r="B21" s="2">
        <v>1967.1428571428571</v>
      </c>
      <c r="C21" s="22">
        <v>1932.4285714285713</v>
      </c>
      <c r="D21" s="3">
        <f t="shared" si="0"/>
        <v>-1.7647058823529446E-2</v>
      </c>
    </row>
    <row r="22" spans="1:4" x14ac:dyDescent="0.25">
      <c r="A22" s="1" t="s">
        <v>8</v>
      </c>
      <c r="B22" s="2">
        <v>959.57142857142856</v>
      </c>
      <c r="C22" s="22">
        <v>879.42857142857144</v>
      </c>
      <c r="D22" s="3">
        <f t="shared" si="0"/>
        <v>-8.3519428316212563E-2</v>
      </c>
    </row>
    <row r="23" spans="1:4" x14ac:dyDescent="0.25">
      <c r="A23" s="1" t="s">
        <v>10</v>
      </c>
      <c r="B23" s="2">
        <v>645.42857142857144</v>
      </c>
      <c r="C23" s="22">
        <v>611.57142857142856</v>
      </c>
      <c r="D23" s="3">
        <f t="shared" si="0"/>
        <v>-5.2456839309429001E-2</v>
      </c>
    </row>
    <row r="24" spans="1:4" x14ac:dyDescent="0.25">
      <c r="A24" s="1" t="s">
        <v>85</v>
      </c>
      <c r="B24" s="2">
        <v>444.85714285714283</v>
      </c>
      <c r="C24" s="22">
        <v>408.85714285714283</v>
      </c>
      <c r="D24" s="3">
        <f t="shared" si="0"/>
        <v>-8.0924855491329481E-2</v>
      </c>
    </row>
    <row r="25" spans="1:4" x14ac:dyDescent="0.25">
      <c r="A25" s="1" t="s">
        <v>5</v>
      </c>
      <c r="B25" s="2">
        <v>58.714285714285715</v>
      </c>
      <c r="C25" s="22">
        <v>58.285714285714285</v>
      </c>
      <c r="D25" s="3">
        <f t="shared" si="0"/>
        <v>-7.2992700729927352E-3</v>
      </c>
    </row>
    <row r="26" spans="1:4" x14ac:dyDescent="0.25">
      <c r="A26" s="8" t="s">
        <v>87</v>
      </c>
      <c r="B26" s="9">
        <f>SUM(B10:B25)</f>
        <v>75220.28571428571</v>
      </c>
      <c r="C26" s="23">
        <v>74675.571428571435</v>
      </c>
      <c r="D26" s="10">
        <f t="shared" si="0"/>
        <v>-7.2415875656641395E-3</v>
      </c>
    </row>
    <row r="27" spans="1:4" x14ac:dyDescent="0.25">
      <c r="A27" s="19" t="s">
        <v>93</v>
      </c>
      <c r="B27" s="19"/>
      <c r="C27" s="19"/>
      <c r="D27" s="19"/>
    </row>
    <row r="28" spans="1:4" x14ac:dyDescent="0.25">
      <c r="A28" s="1" t="s">
        <v>15</v>
      </c>
      <c r="B28" s="2">
        <v>54738.428571428572</v>
      </c>
      <c r="C28" s="22">
        <v>53925.428571428572</v>
      </c>
      <c r="D28" s="3">
        <f>(C28-B28)/B28</f>
        <v>-1.4852454139035255E-2</v>
      </c>
    </row>
    <row r="29" spans="1:4" x14ac:dyDescent="0.25">
      <c r="A29" s="1" t="s">
        <v>16</v>
      </c>
      <c r="B29" s="2">
        <v>34912.285714285717</v>
      </c>
      <c r="C29" s="22">
        <v>34740.857142857145</v>
      </c>
      <c r="D29" s="3">
        <f t="shared" ref="D29:D44" si="1">(C29-B29)/B29</f>
        <v>-4.9102649087918587E-3</v>
      </c>
    </row>
    <row r="30" spans="1:4" x14ac:dyDescent="0.25">
      <c r="A30" s="1" t="s">
        <v>1</v>
      </c>
      <c r="B30" s="2">
        <v>33579</v>
      </c>
      <c r="C30" s="22">
        <v>34154.142857142855</v>
      </c>
      <c r="D30" s="3">
        <f t="shared" si="1"/>
        <v>1.7128051971257486E-2</v>
      </c>
    </row>
    <row r="31" spans="1:4" x14ac:dyDescent="0.25">
      <c r="A31" s="1" t="s">
        <v>20</v>
      </c>
      <c r="B31" s="2">
        <v>30006.857142857145</v>
      </c>
      <c r="C31" s="22">
        <v>29697</v>
      </c>
      <c r="D31" s="3">
        <f t="shared" si="1"/>
        <v>-1.0326211151736814E-2</v>
      </c>
    </row>
    <row r="32" spans="1:4" x14ac:dyDescent="0.25">
      <c r="A32" s="1" t="s">
        <v>18</v>
      </c>
      <c r="B32" s="2">
        <v>27819.857142857141</v>
      </c>
      <c r="C32" s="22">
        <v>29170.285714285714</v>
      </c>
      <c r="D32" s="3">
        <f t="shared" si="1"/>
        <v>4.854189453576329E-2</v>
      </c>
    </row>
    <row r="33" spans="1:4" x14ac:dyDescent="0.25">
      <c r="A33" s="1" t="s">
        <v>17</v>
      </c>
      <c r="B33" s="2">
        <v>18339</v>
      </c>
      <c r="C33" s="22">
        <v>18693.857142857141</v>
      </c>
      <c r="D33" s="3">
        <f t="shared" si="1"/>
        <v>1.9349863289009287E-2</v>
      </c>
    </row>
    <row r="34" spans="1:4" x14ac:dyDescent="0.25">
      <c r="A34" s="1" t="s">
        <v>22</v>
      </c>
      <c r="B34" s="2">
        <v>10128</v>
      </c>
      <c r="C34" s="22">
        <v>10146.428571428571</v>
      </c>
      <c r="D34" s="3">
        <f t="shared" si="1"/>
        <v>1.8195666892348587E-3</v>
      </c>
    </row>
    <row r="35" spans="1:4" x14ac:dyDescent="0.25">
      <c r="A35" s="1" t="s">
        <v>26</v>
      </c>
      <c r="B35" s="2">
        <v>6612</v>
      </c>
      <c r="C35" s="22">
        <v>6497.1428571428569</v>
      </c>
      <c r="D35" s="3">
        <f t="shared" si="1"/>
        <v>-1.7371013741249716E-2</v>
      </c>
    </row>
    <row r="36" spans="1:4" x14ac:dyDescent="0.25">
      <c r="A36" s="1" t="s">
        <v>23</v>
      </c>
      <c r="B36" s="2">
        <v>5325.4285714285716</v>
      </c>
      <c r="C36" s="22">
        <v>5343</v>
      </c>
      <c r="D36" s="3">
        <f t="shared" si="1"/>
        <v>3.2995332367616046E-3</v>
      </c>
    </row>
    <row r="37" spans="1:4" x14ac:dyDescent="0.25">
      <c r="A37" s="1" t="s">
        <v>19</v>
      </c>
      <c r="B37" s="2">
        <v>5183.5714285714284</v>
      </c>
      <c r="C37" s="22">
        <v>5274</v>
      </c>
      <c r="D37" s="3">
        <f t="shared" si="1"/>
        <v>1.744522529971065E-2</v>
      </c>
    </row>
    <row r="38" spans="1:4" x14ac:dyDescent="0.25">
      <c r="A38" s="1" t="s">
        <v>25</v>
      </c>
      <c r="B38" s="2">
        <v>4661.1428571428569</v>
      </c>
      <c r="C38" s="22">
        <v>4518.4285714285716</v>
      </c>
      <c r="D38" s="3">
        <f t="shared" si="1"/>
        <v>-3.0617874218462588E-2</v>
      </c>
    </row>
    <row r="39" spans="1:4" x14ac:dyDescent="0.25">
      <c r="A39" s="1" t="s">
        <v>27</v>
      </c>
      <c r="B39" s="2">
        <v>2680.2857142857142</v>
      </c>
      <c r="C39" s="22">
        <v>2816.5714285714284</v>
      </c>
      <c r="D39" s="3">
        <f t="shared" si="1"/>
        <v>5.084745762711862E-2</v>
      </c>
    </row>
    <row r="40" spans="1:4" x14ac:dyDescent="0.25">
      <c r="A40" s="1" t="s">
        <v>14</v>
      </c>
      <c r="B40" s="2">
        <v>2489.1428571428573</v>
      </c>
      <c r="C40" s="22">
        <v>2570.1428571428573</v>
      </c>
      <c r="D40" s="3">
        <f t="shared" si="1"/>
        <v>3.2541322314049582E-2</v>
      </c>
    </row>
    <row r="41" spans="1:4" x14ac:dyDescent="0.25">
      <c r="A41" s="1" t="s">
        <v>21</v>
      </c>
      <c r="B41" s="2">
        <v>2122.7142857142858</v>
      </c>
      <c r="C41" s="22">
        <v>2238</v>
      </c>
      <c r="D41" s="3">
        <f t="shared" si="1"/>
        <v>5.4310518877447977E-2</v>
      </c>
    </row>
    <row r="42" spans="1:4" x14ac:dyDescent="0.25">
      <c r="A42" s="6" t="s">
        <v>83</v>
      </c>
      <c r="B42" s="2">
        <v>714.42857142857144</v>
      </c>
      <c r="C42" s="22">
        <v>732.42857142857144</v>
      </c>
      <c r="D42" s="3">
        <f t="shared" si="1"/>
        <v>2.5194961007798441E-2</v>
      </c>
    </row>
    <row r="43" spans="1:4" x14ac:dyDescent="0.25">
      <c r="A43" s="1" t="s">
        <v>24</v>
      </c>
      <c r="B43" s="2">
        <v>585.85714285714289</v>
      </c>
      <c r="C43" s="22">
        <v>609</v>
      </c>
      <c r="D43" s="3">
        <f t="shared" si="1"/>
        <v>3.9502560351133816E-2</v>
      </c>
    </row>
    <row r="44" spans="1:4" x14ac:dyDescent="0.25">
      <c r="A44" s="8" t="s">
        <v>87</v>
      </c>
      <c r="B44" s="9">
        <f>SUM(B28:B43)</f>
        <v>239898</v>
      </c>
      <c r="C44" s="23">
        <v>241126.71428571432</v>
      </c>
      <c r="D44" s="10">
        <f t="shared" si="1"/>
        <v>5.1218196304859522E-3</v>
      </c>
    </row>
    <row r="45" spans="1:4" x14ac:dyDescent="0.25">
      <c r="A45" s="16" t="s">
        <v>89</v>
      </c>
      <c r="B45" s="16"/>
      <c r="C45" s="16"/>
      <c r="D45" s="16"/>
    </row>
    <row r="46" spans="1:4" x14ac:dyDescent="0.25">
      <c r="A46" s="1" t="s">
        <v>36</v>
      </c>
      <c r="B46" s="2">
        <v>82063</v>
      </c>
      <c r="C46" s="22">
        <v>83312.571428571435</v>
      </c>
      <c r="D46" s="3">
        <f>(C46-B46)/B46</f>
        <v>1.5226977183035409E-2</v>
      </c>
    </row>
    <row r="47" spans="1:4" x14ac:dyDescent="0.25">
      <c r="A47" s="1" t="s">
        <v>42</v>
      </c>
      <c r="B47" s="2">
        <v>46438.285714285717</v>
      </c>
      <c r="C47" s="22">
        <v>46359.428571428572</v>
      </c>
      <c r="D47" s="3">
        <f>(C46-B47)/B47</f>
        <v>0.79404924508102925</v>
      </c>
    </row>
    <row r="48" spans="1:4" x14ac:dyDescent="0.25">
      <c r="A48" s="1" t="s">
        <v>71</v>
      </c>
      <c r="B48" s="2">
        <v>37860.857142857145</v>
      </c>
      <c r="C48" s="22">
        <v>38337</v>
      </c>
      <c r="D48" s="3">
        <f t="shared" ref="D48:D67" si="2">(C48-B48)/B48</f>
        <v>1.2576124606642312E-2</v>
      </c>
    </row>
    <row r="49" spans="1:4" x14ac:dyDescent="0.25">
      <c r="A49" s="1" t="s">
        <v>39</v>
      </c>
      <c r="B49" s="2">
        <v>35185.714285714283</v>
      </c>
      <c r="C49" s="22">
        <v>36107.142857142855</v>
      </c>
      <c r="D49" s="3">
        <f t="shared" si="2"/>
        <v>2.6187576126674817E-2</v>
      </c>
    </row>
    <row r="50" spans="1:4" x14ac:dyDescent="0.25">
      <c r="A50" s="1" t="s">
        <v>38</v>
      </c>
      <c r="B50" s="2">
        <v>34731</v>
      </c>
      <c r="C50" s="22">
        <v>35917.285714285717</v>
      </c>
      <c r="D50" s="3">
        <f t="shared" si="2"/>
        <v>3.4156393835067154E-2</v>
      </c>
    </row>
    <row r="51" spans="1:4" x14ac:dyDescent="0.25">
      <c r="A51" s="1" t="s">
        <v>35</v>
      </c>
      <c r="B51" s="2">
        <v>32612.571428571428</v>
      </c>
      <c r="C51" s="22">
        <v>34394.571428571428</v>
      </c>
      <c r="D51" s="3">
        <f t="shared" si="2"/>
        <v>5.464150546677881E-2</v>
      </c>
    </row>
    <row r="52" spans="1:4" x14ac:dyDescent="0.25">
      <c r="A52" s="1" t="s">
        <v>32</v>
      </c>
      <c r="B52" s="2">
        <v>28966.714285714286</v>
      </c>
      <c r="C52" s="22">
        <v>30409.285714285714</v>
      </c>
      <c r="D52" s="3">
        <f t="shared" si="2"/>
        <v>4.9801003121809725E-2</v>
      </c>
    </row>
    <row r="53" spans="1:4" x14ac:dyDescent="0.25">
      <c r="A53" s="1" t="s">
        <v>30</v>
      </c>
      <c r="B53" s="2">
        <v>26733</v>
      </c>
      <c r="C53" s="22">
        <v>27543.857142857141</v>
      </c>
      <c r="D53" s="3">
        <f t="shared" si="2"/>
        <v>3.0331692771374007E-2</v>
      </c>
    </row>
    <row r="54" spans="1:4" x14ac:dyDescent="0.25">
      <c r="A54" s="1" t="s">
        <v>29</v>
      </c>
      <c r="B54" s="2">
        <v>25461</v>
      </c>
      <c r="C54" s="22">
        <v>26046.857142857141</v>
      </c>
      <c r="D54" s="3">
        <f t="shared" si="2"/>
        <v>2.3009981652611495E-2</v>
      </c>
    </row>
    <row r="55" spans="1:4" x14ac:dyDescent="0.25">
      <c r="A55" s="1" t="s">
        <v>34</v>
      </c>
      <c r="B55" s="2">
        <v>25009.285714285714</v>
      </c>
      <c r="C55" s="22">
        <v>25470.428571428572</v>
      </c>
      <c r="D55" s="3">
        <f t="shared" si="2"/>
        <v>1.8438865564219066E-2</v>
      </c>
    </row>
    <row r="56" spans="1:4" x14ac:dyDescent="0.25">
      <c r="A56" s="1" t="s">
        <v>28</v>
      </c>
      <c r="B56" s="2">
        <v>16718.142857142859</v>
      </c>
      <c r="C56" s="22">
        <v>16924.285714285714</v>
      </c>
      <c r="D56" s="3">
        <f t="shared" si="2"/>
        <v>1.2330487836140252E-2</v>
      </c>
    </row>
    <row r="57" spans="1:4" x14ac:dyDescent="0.25">
      <c r="A57" s="1" t="s">
        <v>40</v>
      </c>
      <c r="B57" s="2">
        <v>16704</v>
      </c>
      <c r="C57" s="22">
        <v>16744.714285714286</v>
      </c>
      <c r="D57" s="3">
        <f t="shared" si="2"/>
        <v>2.4373973727422316E-3</v>
      </c>
    </row>
    <row r="58" spans="1:4" x14ac:dyDescent="0.25">
      <c r="A58" s="1" t="s">
        <v>41</v>
      </c>
      <c r="B58" s="2">
        <v>14135.142857142857</v>
      </c>
      <c r="C58" s="22">
        <v>14172.857142857143</v>
      </c>
      <c r="D58" s="3">
        <f t="shared" si="2"/>
        <v>2.6681220059426723E-3</v>
      </c>
    </row>
    <row r="59" spans="1:4" x14ac:dyDescent="0.25">
      <c r="A59" s="1" t="s">
        <v>44</v>
      </c>
      <c r="B59" s="2">
        <v>9292.7142857142862</v>
      </c>
      <c r="C59" s="22">
        <v>9457.7142857142862</v>
      </c>
      <c r="D59" s="3">
        <f t="shared" si="2"/>
        <v>1.7755845593321957E-2</v>
      </c>
    </row>
    <row r="60" spans="1:4" x14ac:dyDescent="0.25">
      <c r="A60" s="1" t="s">
        <v>97</v>
      </c>
      <c r="B60" s="2">
        <v>7900.7142857142853</v>
      </c>
      <c r="C60" s="22">
        <v>7877.1428571428569</v>
      </c>
      <c r="D60" s="3">
        <f t="shared" si="2"/>
        <v>-2.9834553837808355E-3</v>
      </c>
    </row>
    <row r="61" spans="1:4" x14ac:dyDescent="0.25">
      <c r="A61" s="1" t="s">
        <v>37</v>
      </c>
      <c r="B61" s="2">
        <v>7395</v>
      </c>
      <c r="C61" s="22">
        <v>8012.1428571428569</v>
      </c>
      <c r="D61" s="3">
        <f t="shared" si="2"/>
        <v>8.3454071283685857E-2</v>
      </c>
    </row>
    <row r="62" spans="1:4" x14ac:dyDescent="0.25">
      <c r="A62" s="1" t="s">
        <v>31</v>
      </c>
      <c r="B62" s="2">
        <v>7027.2857142857147</v>
      </c>
      <c r="C62" s="22">
        <v>7342.2857142857147</v>
      </c>
      <c r="D62" s="3">
        <f t="shared" si="2"/>
        <v>4.4825272915777273E-2</v>
      </c>
    </row>
    <row r="63" spans="1:4" x14ac:dyDescent="0.25">
      <c r="A63" s="1" t="s">
        <v>33</v>
      </c>
      <c r="B63" s="2">
        <v>4253.5714285714284</v>
      </c>
      <c r="C63" s="22">
        <v>4001.5714285714284</v>
      </c>
      <c r="D63" s="3">
        <f t="shared" si="2"/>
        <v>-5.924433249370277E-2</v>
      </c>
    </row>
    <row r="64" spans="1:4" x14ac:dyDescent="0.25">
      <c r="A64" s="1" t="s">
        <v>43</v>
      </c>
      <c r="B64" s="2">
        <v>3806.1428571428573</v>
      </c>
      <c r="C64" s="22">
        <v>3678.8571428571427</v>
      </c>
      <c r="D64" s="3">
        <f t="shared" si="2"/>
        <v>-3.3442179934692139E-2</v>
      </c>
    </row>
    <row r="65" spans="1:4" x14ac:dyDescent="0.25">
      <c r="A65" s="1" t="s">
        <v>45</v>
      </c>
      <c r="B65" s="2">
        <v>1175.1428571428571</v>
      </c>
      <c r="C65" s="22">
        <v>1083.4285714285713</v>
      </c>
      <c r="D65" s="3">
        <f t="shared" si="2"/>
        <v>-7.8045222465353808E-2</v>
      </c>
    </row>
    <row r="66" spans="1:4" x14ac:dyDescent="0.25">
      <c r="A66" s="1" t="s">
        <v>86</v>
      </c>
      <c r="B66" s="2">
        <v>435</v>
      </c>
      <c r="C66" s="22">
        <v>438</v>
      </c>
      <c r="D66" s="3">
        <f t="shared" si="2"/>
        <v>6.8965517241379309E-3</v>
      </c>
    </row>
    <row r="67" spans="1:4" x14ac:dyDescent="0.25">
      <c r="A67" s="8" t="s">
        <v>87</v>
      </c>
      <c r="B67" s="9">
        <f>SUM(B46:B66)</f>
        <v>463904.28571428562</v>
      </c>
      <c r="C67" s="23">
        <v>473631.42857142864</v>
      </c>
      <c r="D67" s="10">
        <f t="shared" si="2"/>
        <v>2.0967995245324965E-2</v>
      </c>
    </row>
    <row r="68" spans="1:4" x14ac:dyDescent="0.25">
      <c r="A68" s="19" t="s">
        <v>90</v>
      </c>
      <c r="B68" s="19"/>
      <c r="C68" s="19"/>
      <c r="D68" s="19"/>
    </row>
    <row r="69" spans="1:4" x14ac:dyDescent="0.25">
      <c r="A69" s="1" t="s">
        <v>48</v>
      </c>
      <c r="B69" s="2">
        <v>26816.142857142859</v>
      </c>
      <c r="C69" s="22">
        <v>26927.142857142859</v>
      </c>
      <c r="D69" s="3">
        <f>(C69-B69)/B69</f>
        <v>4.1392977577471993E-3</v>
      </c>
    </row>
    <row r="70" spans="1:4" x14ac:dyDescent="0.25">
      <c r="A70" s="1" t="s">
        <v>73</v>
      </c>
      <c r="B70" s="2">
        <v>19405.285714285714</v>
      </c>
      <c r="C70" s="22">
        <v>19749.857142857141</v>
      </c>
      <c r="D70" s="3">
        <f t="shared" ref="D70:D77" si="3">(C70-B70)/B70</f>
        <v>1.7756575896110727E-2</v>
      </c>
    </row>
    <row r="71" spans="1:4" x14ac:dyDescent="0.25">
      <c r="A71" s="1" t="s">
        <v>75</v>
      </c>
      <c r="B71" s="2">
        <v>12068.142857142857</v>
      </c>
      <c r="C71" s="22">
        <v>12357.857142857143</v>
      </c>
      <c r="D71" s="3">
        <f t="shared" si="3"/>
        <v>2.4006534322951852E-2</v>
      </c>
    </row>
    <row r="72" spans="1:4" x14ac:dyDescent="0.25">
      <c r="A72" s="1" t="s">
        <v>78</v>
      </c>
      <c r="B72" s="2">
        <v>8937</v>
      </c>
      <c r="C72" s="22">
        <v>9057.8571428571431</v>
      </c>
      <c r="D72" s="3">
        <f t="shared" si="3"/>
        <v>1.3523234067040743E-2</v>
      </c>
    </row>
    <row r="73" spans="1:4" x14ac:dyDescent="0.25">
      <c r="A73" s="1" t="s">
        <v>46</v>
      </c>
      <c r="B73" s="2">
        <v>2544.4285714285716</v>
      </c>
      <c r="C73" s="22">
        <v>2808</v>
      </c>
      <c r="D73" s="3">
        <f t="shared" si="3"/>
        <v>0.10358767054067705</v>
      </c>
    </row>
    <row r="74" spans="1:4" x14ac:dyDescent="0.25">
      <c r="A74" s="1" t="s">
        <v>84</v>
      </c>
      <c r="B74" s="2">
        <v>504.42857142857144</v>
      </c>
      <c r="C74" s="24" t="s">
        <v>100</v>
      </c>
      <c r="D74" s="25" t="s">
        <v>101</v>
      </c>
    </row>
    <row r="75" spans="1:4" x14ac:dyDescent="0.25">
      <c r="A75" s="1" t="s">
        <v>94</v>
      </c>
      <c r="B75" s="2">
        <v>369.85714285714283</v>
      </c>
      <c r="C75" s="22">
        <v>412.28571428571428</v>
      </c>
      <c r="D75" s="3">
        <f t="shared" si="3"/>
        <v>0.11471610660486679</v>
      </c>
    </row>
    <row r="76" spans="1:4" x14ac:dyDescent="0.25">
      <c r="A76" s="1" t="s">
        <v>47</v>
      </c>
      <c r="B76" s="2">
        <v>243.85714285714286</v>
      </c>
      <c r="C76" s="22">
        <v>222.85714285714286</v>
      </c>
      <c r="D76" s="3">
        <f t="shared" si="3"/>
        <v>-8.6115992970123026E-2</v>
      </c>
    </row>
    <row r="77" spans="1:4" x14ac:dyDescent="0.25">
      <c r="A77" s="1" t="s">
        <v>49</v>
      </c>
      <c r="B77" s="2">
        <v>118.28571428571428</v>
      </c>
      <c r="C77" s="22">
        <v>104.57142857142857</v>
      </c>
      <c r="D77" s="3">
        <f t="shared" si="3"/>
        <v>-0.11594202898550721</v>
      </c>
    </row>
    <row r="78" spans="1:4" x14ac:dyDescent="0.25">
      <c r="A78" s="8" t="s">
        <v>87</v>
      </c>
      <c r="B78" s="9">
        <f>SUM(B69:B77)</f>
        <v>71007.428571428551</v>
      </c>
      <c r="C78" s="23">
        <v>71640.42857142858</v>
      </c>
      <c r="D78" s="10">
        <f>(C78-B78-B74)/B78</f>
        <v>1.8106757441881411E-3</v>
      </c>
    </row>
    <row r="79" spans="1:4" x14ac:dyDescent="0.25">
      <c r="A79" s="19" t="s">
        <v>91</v>
      </c>
      <c r="B79" s="19"/>
      <c r="C79" s="19"/>
      <c r="D79" s="19"/>
    </row>
    <row r="80" spans="1:4" x14ac:dyDescent="0.25">
      <c r="A80" s="1" t="s">
        <v>50</v>
      </c>
      <c r="B80" s="2">
        <v>36430.285714285717</v>
      </c>
      <c r="C80" s="22">
        <v>36884.142857142855</v>
      </c>
      <c r="D80" s="3">
        <f>(C80-B80)/B80</f>
        <v>1.2458237259422942E-2</v>
      </c>
    </row>
    <row r="81" spans="1:4" x14ac:dyDescent="0.25">
      <c r="A81" s="1" t="s">
        <v>52</v>
      </c>
      <c r="B81" s="2">
        <v>30477</v>
      </c>
      <c r="C81" s="22">
        <v>31942.714285714286</v>
      </c>
      <c r="D81" s="3">
        <f t="shared" ref="D81:D90" si="4">(C81-B81)/B81</f>
        <v>4.8092472543698077E-2</v>
      </c>
    </row>
    <row r="82" spans="1:4" x14ac:dyDescent="0.25">
      <c r="A82" s="1" t="s">
        <v>58</v>
      </c>
      <c r="B82" s="2">
        <v>14665.285714285714</v>
      </c>
      <c r="C82" s="22">
        <v>14787.857142857143</v>
      </c>
      <c r="D82" s="3">
        <f t="shared" si="4"/>
        <v>8.3579298050791024E-3</v>
      </c>
    </row>
    <row r="83" spans="1:4" x14ac:dyDescent="0.25">
      <c r="A83" s="1" t="s">
        <v>59</v>
      </c>
      <c r="B83" s="2">
        <v>11086.714285714286</v>
      </c>
      <c r="C83" s="22">
        <v>11589.857142857143</v>
      </c>
      <c r="D83" s="3">
        <f t="shared" si="4"/>
        <v>4.538250415555295E-2</v>
      </c>
    </row>
    <row r="84" spans="1:4" x14ac:dyDescent="0.25">
      <c r="A84" s="1" t="s">
        <v>51</v>
      </c>
      <c r="B84" s="2">
        <v>8896.7142857142862</v>
      </c>
      <c r="C84" s="22">
        <v>9004.7142857142862</v>
      </c>
      <c r="D84" s="3">
        <f t="shared" si="4"/>
        <v>1.2139313069030299E-2</v>
      </c>
    </row>
    <row r="85" spans="1:4" x14ac:dyDescent="0.25">
      <c r="A85" s="1" t="s">
        <v>55</v>
      </c>
      <c r="B85" s="2">
        <v>7966.7142857142853</v>
      </c>
      <c r="C85" s="22">
        <v>8108.1428571428569</v>
      </c>
      <c r="D85" s="3">
        <f t="shared" si="4"/>
        <v>1.7752434235300464E-2</v>
      </c>
    </row>
    <row r="86" spans="1:4" x14ac:dyDescent="0.25">
      <c r="A86" s="1" t="s">
        <v>54</v>
      </c>
      <c r="B86" s="2">
        <v>1647.4285714285713</v>
      </c>
      <c r="C86" s="22">
        <v>1836.4285714285713</v>
      </c>
      <c r="D86" s="3">
        <f t="shared" si="4"/>
        <v>0.11472424557752342</v>
      </c>
    </row>
    <row r="87" spans="1:4" x14ac:dyDescent="0.25">
      <c r="A87" s="1" t="s">
        <v>56</v>
      </c>
      <c r="B87" s="2">
        <v>734.14285714285711</v>
      </c>
      <c r="C87" s="22">
        <v>743.57142857142856</v>
      </c>
      <c r="D87" s="3">
        <f t="shared" si="4"/>
        <v>1.2842965557501482E-2</v>
      </c>
    </row>
    <row r="88" spans="1:4" x14ac:dyDescent="0.25">
      <c r="A88" s="1" t="s">
        <v>57</v>
      </c>
      <c r="B88" s="2">
        <v>558</v>
      </c>
      <c r="C88" s="22">
        <v>600</v>
      </c>
      <c r="D88" s="3">
        <f t="shared" si="4"/>
        <v>7.5268817204301078E-2</v>
      </c>
    </row>
    <row r="89" spans="1:4" x14ac:dyDescent="0.25">
      <c r="A89" s="1" t="s">
        <v>53</v>
      </c>
      <c r="B89" s="2">
        <v>455.14285714285717</v>
      </c>
      <c r="C89" s="22">
        <v>441.85714285714283</v>
      </c>
      <c r="D89" s="3">
        <f t="shared" si="4"/>
        <v>-2.9190207156308958E-2</v>
      </c>
    </row>
    <row r="90" spans="1:4" x14ac:dyDescent="0.25">
      <c r="A90" s="1" t="s">
        <v>87</v>
      </c>
      <c r="B90" s="9">
        <f>SUM(B80:B89)</f>
        <v>112917.42857142857</v>
      </c>
      <c r="C90" s="23">
        <v>115939.28571428572</v>
      </c>
      <c r="D90" s="10">
        <f t="shared" si="4"/>
        <v>2.6761653901333865E-2</v>
      </c>
    </row>
    <row r="91" spans="1:4" x14ac:dyDescent="0.25">
      <c r="A91" s="19" t="s">
        <v>92</v>
      </c>
      <c r="B91" s="19"/>
      <c r="C91" s="19"/>
      <c r="D91" s="19"/>
    </row>
    <row r="92" spans="1:4" x14ac:dyDescent="0.25">
      <c r="A92" s="1" t="s">
        <v>60</v>
      </c>
      <c r="B92" s="2">
        <v>48179.571428571428</v>
      </c>
      <c r="C92" s="22">
        <v>49824.857142857145</v>
      </c>
      <c r="D92" s="3">
        <f>(C92-B92)/B92</f>
        <v>3.414903174730257E-2</v>
      </c>
    </row>
    <row r="93" spans="1:4" x14ac:dyDescent="0.25">
      <c r="A93" s="1" t="s">
        <v>62</v>
      </c>
      <c r="B93" s="2">
        <v>20469</v>
      </c>
      <c r="C93" s="22">
        <v>20355.428571428572</v>
      </c>
      <c r="D93" s="3">
        <f t="shared" ref="D93:D103" si="5">(C93-B93)/B93</f>
        <v>-5.548460040618864E-3</v>
      </c>
    </row>
    <row r="94" spans="1:4" x14ac:dyDescent="0.25">
      <c r="A94" s="1" t="s">
        <v>63</v>
      </c>
      <c r="B94" s="2">
        <v>15576</v>
      </c>
      <c r="C94" s="22">
        <v>15803.142857142857</v>
      </c>
      <c r="D94" s="3">
        <f t="shared" si="5"/>
        <v>1.458287475236626E-2</v>
      </c>
    </row>
    <row r="95" spans="1:4" x14ac:dyDescent="0.25">
      <c r="A95" s="1" t="s">
        <v>76</v>
      </c>
      <c r="B95" s="2">
        <v>10506</v>
      </c>
      <c r="C95" s="22">
        <v>10191</v>
      </c>
      <c r="D95" s="3">
        <f t="shared" si="5"/>
        <v>-2.998286693318104E-2</v>
      </c>
    </row>
    <row r="96" spans="1:4" x14ac:dyDescent="0.25">
      <c r="A96" s="1" t="s">
        <v>67</v>
      </c>
      <c r="B96" s="2">
        <v>10180.714285714286</v>
      </c>
      <c r="C96" s="22">
        <v>10218</v>
      </c>
      <c r="D96" s="3">
        <f t="shared" si="5"/>
        <v>3.6623868659229125E-3</v>
      </c>
    </row>
    <row r="97" spans="1:4" x14ac:dyDescent="0.25">
      <c r="A97" s="1" t="s">
        <v>68</v>
      </c>
      <c r="B97" s="2">
        <v>7811.5714285714284</v>
      </c>
      <c r="C97" s="22">
        <v>7892.1428571428569</v>
      </c>
      <c r="D97" s="3">
        <f t="shared" si="5"/>
        <v>1.0314368793548016E-2</v>
      </c>
    </row>
    <row r="98" spans="1:4" x14ac:dyDescent="0.25">
      <c r="A98" s="1" t="s">
        <v>65</v>
      </c>
      <c r="B98" s="2">
        <v>6948.4285714285716</v>
      </c>
      <c r="C98" s="22">
        <v>7098.4285714285716</v>
      </c>
      <c r="D98" s="3">
        <f t="shared" si="5"/>
        <v>2.1587614876950594E-2</v>
      </c>
    </row>
    <row r="99" spans="1:4" x14ac:dyDescent="0.25">
      <c r="A99" s="1" t="s">
        <v>64</v>
      </c>
      <c r="B99" s="2">
        <v>5568.8571428571431</v>
      </c>
      <c r="C99" s="22">
        <v>5361.4285714285716</v>
      </c>
      <c r="D99" s="3">
        <f t="shared" si="5"/>
        <v>-3.7247960597198732E-2</v>
      </c>
    </row>
    <row r="100" spans="1:4" x14ac:dyDescent="0.25">
      <c r="A100" s="1" t="s">
        <v>82</v>
      </c>
      <c r="B100" s="2">
        <v>2437.7142857142858</v>
      </c>
      <c r="C100" s="22">
        <v>2515.2857142857142</v>
      </c>
      <c r="D100" s="3">
        <f t="shared" si="5"/>
        <v>3.1821378340365629E-2</v>
      </c>
    </row>
    <row r="101" spans="1:4" x14ac:dyDescent="0.25">
      <c r="A101" s="1" t="s">
        <v>66</v>
      </c>
      <c r="B101" s="2">
        <v>1980.8571428571429</v>
      </c>
      <c r="C101" s="22">
        <v>1963.7142857142858</v>
      </c>
      <c r="D101" s="3">
        <f t="shared" si="5"/>
        <v>-8.6542622241453752E-3</v>
      </c>
    </row>
    <row r="102" spans="1:4" x14ac:dyDescent="0.25">
      <c r="A102" s="1" t="s">
        <v>61</v>
      </c>
      <c r="B102" s="2">
        <v>1633.2857142857142</v>
      </c>
      <c r="C102" s="22">
        <v>1713.8571428571429</v>
      </c>
      <c r="D102" s="3">
        <f t="shared" si="5"/>
        <v>4.9330884282340656E-2</v>
      </c>
    </row>
    <row r="103" spans="1:4" x14ac:dyDescent="0.25">
      <c r="A103" s="8" t="s">
        <v>87</v>
      </c>
      <c r="B103" s="9">
        <f>SUM(B92:B102)</f>
        <v>131292</v>
      </c>
      <c r="C103" s="23">
        <v>132937.28571428568</v>
      </c>
      <c r="D103" s="10">
        <f t="shared" si="5"/>
        <v>1.2531500124041686E-2</v>
      </c>
    </row>
    <row r="106" spans="1:4" x14ac:dyDescent="0.25">
      <c r="A106" s="12" t="s">
        <v>95</v>
      </c>
    </row>
    <row r="107" spans="1:4" x14ac:dyDescent="0.25">
      <c r="A107" s="12" t="s">
        <v>96</v>
      </c>
    </row>
    <row r="109" spans="1:4" x14ac:dyDescent="0.25">
      <c r="A109" s="11" t="s">
        <v>102</v>
      </c>
    </row>
  </sheetData>
  <sortState ref="A11:D95">
    <sortCondition descending="1" ref="C11:C95"/>
  </sortState>
  <mergeCells count="7">
    <mergeCell ref="B6:C6"/>
    <mergeCell ref="A9:D9"/>
    <mergeCell ref="D6:D8"/>
    <mergeCell ref="A27:D27"/>
    <mergeCell ref="A68:D68"/>
    <mergeCell ref="A79:D79"/>
    <mergeCell ref="A91:D9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4.9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Johnson</dc:creator>
  <cp:lastModifiedBy>Robert Johnson</cp:lastModifiedBy>
  <dcterms:created xsi:type="dcterms:W3CDTF">2018-12-04T19:58:34Z</dcterms:created>
  <dcterms:modified xsi:type="dcterms:W3CDTF">2019-08-09T19:46:34Z</dcterms:modified>
</cp:coreProperties>
</file>